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300321000\長期保存\17：広域医療室\19：委託・補助金\QQ9.スプリンクラー補助金\R2\掲載用\"/>
    </mc:Choice>
  </mc:AlternateContent>
  <bookViews>
    <workbookView xWindow="0" yWindow="0" windowWidth="23040" windowHeight="837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<sst xmlns="http://schemas.openxmlformats.org/spreadsheetml/2006/main" count="1990" uniqueCount="867">
  <si>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</si>
  <si>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</si>
  <si>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</si>
  <si>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</si>
  <si>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</si>
  <si>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</si>
  <si>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</si>
  <si>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</si>
  <si>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</si>
  <si>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</si>
  <si>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</si>
  <si>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</si>
  <si>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</si>
  <si>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</si>
  <si>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</si>
  <si>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</si>
  <si>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</si>
  <si>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</si>
  <si>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</si>
  <si>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</si>
  <si>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</si>
  <si>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</si>
  <si>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</si>
  <si>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</si>
  <si>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</si>
  <si>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</si>
  <si>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</si>
  <si>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</si>
  <si>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</si>
  <si>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</si>
  <si>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</si>
  <si>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</si>
  <si>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</si>
  <si>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</si>
  <si>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</si>
  <si>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</si>
  <si>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</si>
  <si>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</si>
  <si>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</si>
  <si>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</si>
  <si>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</si>
  <si>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</si>
  <si>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</si>
  <si>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</si>
  <si>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</si>
  <si>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</si>
  <si>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</si>
  <si>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</si>
  <si>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</si>
  <si>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</si>
  <si>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</si>
  <si>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</si>
  <si>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</si>
  <si>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</si>
  <si>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</si>
  <si>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</si>
  <si>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</si>
  <si>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</si>
  <si>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</si>
  <si>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</si>
  <si>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</si>
  <si>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</si>
  <si>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</si>
  <si>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</si>
  <si>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</si>
  <si>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</si>
  <si>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</si>
  <si>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</si>
  <si>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</si>
  <si>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</si>
  <si>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</si>
  <si>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</si>
  <si>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</si>
  <si>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</si>
  <si>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</si>
  <si>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</si>
  <si>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</si>
  <si>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</si>
  <si>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</si>
  <si>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</si>
  <si>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</si>
  <si>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</si>
  <si>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</si>
  <si>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</si>
  <si>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</si>
  <si>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</si>
  <si>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</si>
  <si>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</si>
  <si>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</si>
  <si>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</si>
  <si>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</si>
  <si>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</si>
  <si>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</si>
  <si>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</si>
  <si>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</si>
  <si>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</si>
  <si>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</si>
  <si>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</si>
  <si>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</si>
  <si>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</si>
  <si>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</si>
  <si>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</si>
  <si>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</si>
  <si>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</si>
  <si>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</si>
  <si>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</si>
  <si>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</si>
  <si>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</si>
  <si>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</si>
  <si>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</si>
  <si>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</si>
  <si>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</si>
  <si>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</si>
  <si>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</si>
  <si>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</si>
  <si>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</si>
  <si>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</si>
  <si>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</si>
  <si>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</si>
  <si>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</si>
  <si>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</si>
  <si>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</si>
  <si>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</si>
  <si>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</si>
  <si>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</si>
  <si>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</si>
  <si>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</si>
  <si>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</si>
  <si>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</si>
  <si>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</si>
  <si>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</si>
  <si>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</si>
  <si>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</si>
  <si>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</si>
  <si>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</si>
  <si>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</si>
  <si>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</si>
  <si>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</si>
  <si>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</si>
  <si>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</si>
  <si>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</si>
  <si>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</si>
  <si>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</si>
  <si>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</si>
  <si>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</si>
  <si>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</si>
  <si>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</si>
  <si>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</si>
  <si>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</si>
  <si>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</si>
  <si>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</si>
  <si>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</si>
  <si>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</si>
  <si>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</si>
  <si>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</si>
  <si>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</si>
  <si>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</si>
  <si>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</si>
  <si>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</si>
  <si>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</si>
  <si>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</si>
  <si>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</si>
  <si>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</si>
  <si>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</si>
  <si>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</si>
  <si>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</si>
  <si>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</si>
  <si>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</si>
  <si>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</si>
  <si>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</si>
  <si>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</si>
  <si>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</si>
  <si>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</si>
  <si>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</si>
  <si>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</si>
  <si>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</si>
  <si>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</si>
  <si>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</si>
  <si>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</si>
  <si>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</si>
  <si>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</si>
  <si>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</si>
  <si>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</si>
  <si>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</si>
  <si>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</si>
  <si>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</si>
  <si>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</si>
  <si>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</si>
  <si>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</si>
  <si>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</si>
  <si>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</si>
  <si>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</si>
  <si>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</si>
  <si>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</si>
  <si>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</si>
  <si>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</si>
  <si>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</si>
  <si>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</si>
  <si>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</si>
  <si>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</si>
  <si>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</si>
  <si>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</si>
  <si>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</si>
  <si>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</si>
  <si>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</si>
  <si>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</si>
  <si>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</si>
  <si>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</si>
  <si>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</si>
  <si>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</si>
  <si>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</si>
  <si>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</si>
  <si>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</si>
  <si>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</si>
  <si>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</si>
  <si>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</si>
  <si>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</si>
  <si>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</si>
  <si>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</si>
  <si>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</si>
  <si>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</si>
  <si>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</si>
  <si>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</si>
  <si>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</si>
  <si>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</si>
  <si>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</si>
  <si>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</si>
  <si>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</si>
  <si>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</si>
  <si>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</si>
  <si>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</si>
  <si>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</si>
  <si>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</si>
  <si>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</si>
  <si>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</si>
  <si>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</si>
  <si>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</si>
  <si>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</si>
  <si>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</si>
  <si>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</si>
  <si>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</si>
  <si>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</si>
  <si>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</si>
  <si>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</si>
  <si>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</si>
  <si>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</si>
  <si>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</si>
  <si>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</si>
  <si>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</si>
  <si>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</si>
  <si>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</si>
  <si>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</si>
  <si>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</si>
  <si>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</si>
  <si>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</si>
  <si>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</si>
  <si>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</si>
  <si>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</si>
  <si>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</si>
  <si>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</si>
  <si>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</si>
  <si>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</si>
  <si>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</si>
  <si>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</si>
  <si>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</si>
  <si>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</si>
  <si>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</si>
  <si>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</si>
  <si>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</si>
  <si>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</si>
  <si>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</si>
  <si>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</si>
  <si>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</si>
  <si>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</si>
  <si>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</si>
  <si>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</si>
  <si>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</si>
  <si>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</si>
  <si>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</si>
  <si>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</si>
  <si>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</si>
  <si>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</si>
  <si>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</si>
  <si>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</si>
  <si>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</si>
  <si>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</si>
  <si>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</si>
  <si>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</si>
  <si>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</si>
  <si>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</si>
  <si>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</si>
  <si>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</si>
  <si>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</si>
  <si>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</si>
  <si>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</si>
  <si>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</si>
  <si>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</si>
  <si>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</si>
  <si>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</si>
  <si>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</si>
  <si>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</si>
  <si>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</si>
  <si>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</si>
  <si>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</si>
  <si>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</si>
  <si>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</si>
  <si>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</si>
  <si>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</si>
  <si>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</si>
  <si>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</si>
  <si>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</si>
  <si>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</si>
  <si>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</si>
  <si>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</si>
  <si>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</si>
  <si>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</si>
  <si>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</si>
  <si>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</si>
  <si>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</si>
  <si>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</si>
  <si>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</si>
  <si>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</si>
  <si>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</si>
  <si>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</si>
  <si>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</si>
  <si>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</si>
  <si>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</si>
  <si>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</si>
  <si>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</si>
  <si>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</si>
  <si>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</si>
  <si>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</si>
  <si>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</si>
  <si>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</si>
  <si>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</si>
  <si>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</si>
  <si>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</si>
  <si>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</si>
  <si>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</si>
  <si>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</si>
  <si>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</si>
  <si>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</si>
  <si>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</si>
  <si>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</si>
  <si>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</si>
  <si>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</si>
  <si>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</si>
  <si>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</si>
  <si>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</si>
  <si>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</si>
  <si>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</si>
  <si>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</si>
  <si>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</si>
  <si>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</si>
  <si>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</si>
  <si>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</si>
  <si>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</si>
  <si>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</si>
  <si>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</si>
  <si>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</si>
  <si>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</si>
  <si>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</si>
  <si>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</si>
  <si>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</si>
  <si>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</si>
  <si>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</si>
  <si>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</si>
  <si>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</si>
  <si>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</si>
  <si>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</si>
  <si>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</si>
  <si>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</si>
  <si>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</si>
  <si>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</si>
  <si>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</si>
  <si>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</si>
  <si>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</si>
  <si>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</si>
  <si>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</si>
  <si>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</si>
  <si>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</si>
  <si>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</si>
  <si>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</si>
  <si>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</si>
  <si>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</si>
  <si>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</si>
  <si>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</si>
  <si>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</si>
  <si>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</si>
  <si>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</si>
  <si>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</si>
  <si>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</si>
  <si>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</si>
  <si>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</si>
  <si>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</si>
  <si>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</si>
  <si>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</si>
  <si>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</si>
  <si>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</si>
  <si>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</si>
  <si>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</si>
  <si>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</si>
  <si>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</si>
  <si>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</si>
  <si>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</si>
  <si>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</si>
  <si>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</si>
  <si>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</si>
  <si>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</si>
  <si>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</si>
  <si>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</si>
  <si>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</si>
  <si>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</si>
  <si>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</si>
  <si>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</si>
  <si>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</si>
  <si>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</si>
  <si>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</si>
  <si>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</si>
  <si>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</si>
  <si>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</si>
  <si>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</si>
  <si>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</si>
  <si>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</si>
  <si>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</si>
  <si>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</si>
  <si>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</si>
  <si>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</si>
  <si>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</si>
  <si>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</si>
  <si>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</si>
  <si>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</si>
  <si>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</si>
  <si>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</si>
  <si>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</si>
  <si>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</si>
  <si>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</si>
  <si>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</si>
  <si>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</si>
  <si>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</si>
  <si>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</si>
  <si>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</si>
  <si>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</si>
  <si>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</si>
  <si>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</si>
  <si>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</si>
  <si>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</si>
  <si>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</si>
  <si>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</si>
  <si>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</si>
  <si>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</si>
  <si>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</si>
  <si>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</si>
  <si>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</si>
  <si>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</si>
  <si>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</si>
  <si>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</si>
  <si>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</si>
  <si>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</si>
  <si>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</si>
  <si>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</si>
  <si>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</si>
  <si>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</si>
  <si>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</si>
  <si>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</si>
  <si>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</si>
  <si>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</si>
  <si>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</si>
  <si>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</si>
  <si>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</si>
  <si>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</si>
  <si>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</si>
  <si>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</si>
  <si>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</si>
  <si>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</si>
  <si>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</si>
  <si>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</si>
  <si>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</si>
  <si>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</si>
  <si>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</si>
  <si>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</si>
  <si>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</si>
  <si>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</si>
  <si>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</si>
  <si>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</si>
  <si>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</si>
  <si>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</si>
  <si>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</si>
  <si>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</si>
  <si>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</si>
  <si>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</si>
  <si>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</si>
  <si>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</si>
  <si>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</si>
  <si>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</si>
  <si>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</si>
  <si>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</si>
  <si>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</si>
  <si>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</si>
  <si>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</si>
  <si>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</si>
  <si>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</si>
  <si>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</si>
  <si>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</si>
  <si>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</si>
  <si>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</si>
  <si>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</si>
  <si>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</si>
  <si>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</si>
  <si>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</si>
  <si>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</si>
  <si>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</si>
  <si>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</si>
  <si>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</si>
  <si>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</si>
  <si>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</si>
  <si>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</si>
  <si>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</si>
  <si>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</si>
  <si>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</si>
  <si>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</si>
  <si>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</si>
  <si>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</si>
  <si>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</si>
  <si>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</si>
  <si>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</si>
  <si>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</si>
  <si>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</si>
  <si>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</si>
  <si>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</si>
  <si>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</si>
  <si>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</si>
  <si>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</si>
  <si>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</si>
  <si>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</si>
  <si>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</si>
  <si>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</si>
  <si>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</si>
  <si>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</si>
  <si>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</si>
  <si>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</si>
  <si>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</si>
  <si>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</si>
  <si>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</si>
  <si>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</si>
  <si>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</si>
  <si>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</si>
  <si>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</si>
  <si>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</si>
  <si>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</si>
  <si>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</si>
  <si>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</si>
  <si>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</si>
  <si>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</si>
  <si>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</si>
  <si>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</si>
  <si>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</si>
  <si>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</si>
  <si>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</si>
  <si>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</si>
  <si>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</si>
  <si>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</si>
  <si>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</si>
  <si>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</si>
  <si>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</si>
  <si>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</si>
  <si>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</si>
  <si>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</si>
  <si>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</si>
  <si>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</si>
  <si>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</si>
  <si>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</si>
  <si>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</si>
  <si>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</si>
  <si>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</si>
  <si>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</si>
  <si>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</si>
  <si>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</si>
  <si>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</si>
  <si>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</si>
  <si>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</si>
  <si>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</si>
  <si>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</si>
  <si>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</si>
  <si>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</si>
  <si>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</si>
  <si>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</si>
  <si>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</si>
  <si>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</si>
  <si>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</si>
  <si>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</si>
  <si>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</si>
  <si>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</si>
  <si>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</si>
  <si>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</si>
  <si>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</si>
  <si>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</si>
  <si>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</si>
  <si>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</si>
  <si>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</si>
  <si>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</si>
  <si>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</si>
  <si>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</si>
  <si>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</si>
  <si>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</si>
  <si>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</si>
  <si>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</si>
  <si>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</si>
  <si>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</si>
  <si>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</si>
  <si>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</si>
  <si>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</si>
  <si>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</si>
  <si>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</si>
  <si>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</si>
  <si>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</si>
  <si>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</si>
  <si>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</si>
  <si>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</si>
  <si>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</si>
  <si>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</si>
  <si>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</si>
  <si>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</si>
  <si>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</si>
  <si>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</si>
  <si>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</si>
  <si>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</si>
  <si>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</si>
  <si>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</si>
  <si>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</si>
  <si>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</si>
  <si>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</si>
  <si>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</si>
  <si>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</si>
  <si>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</si>
  <si>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</si>
  <si>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</si>
  <si>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</si>
  <si>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</si>
  <si>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</si>
  <si>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</si>
  <si>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</si>
  <si>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</si>
  <si>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</si>
  <si>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</si>
  <si>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</si>
  <si>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</si>
  <si>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</si>
  <si>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</si>
  <si>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</si>
  <si>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</si>
  <si>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</si>
  <si>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</si>
  <si>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</si>
  <si>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</si>
  <si>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</si>
  <si>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</si>
  <si>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</si>
  <si>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</si>
  <si>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</si>
  <si>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</si>
  <si>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</si>
  <si>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</si>
  <si>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</si>
  <si>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</si>
  <si>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</si>
  <si>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</si>
  <si>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</si>
  <si>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</si>
  <si>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</si>
  <si>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</si>
  <si>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</si>
  <si>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</si>
  <si>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</si>
  <si>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</si>
  <si>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</si>
  <si>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</si>
  <si>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</si>
  <si>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</si>
  <si>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</si>
  <si>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</si>
  <si>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</si>
  <si>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</si>
  <si>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</si>
  <si>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</si>
  <si>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</si>
  <si>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</si>
  <si>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</si>
  <si>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</si>
  <si>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</si>
  <si>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</si>
  <si>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</si>
  <si>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</si>
  <si>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</si>
  <si>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</si>
  <si>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</si>
  <si>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</si>
  <si>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</si>
  <si>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</si>
  <si>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</si>
  <si>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</si>
  <si>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</si>
  <si>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</si>
  <si>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</si>
  <si>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</si>
  <si>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</si>
  <si>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</si>
  <si>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</si>
  <si>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</si>
  <si>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</si>
  <si>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</si>
  <si>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</si>
  <si>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</si>
  <si>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</si>
  <si>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</si>
  <si>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</si>
  <si>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</si>
  <si>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</si>
  <si>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</si>
  <si>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</si>
  <si>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</si>
  <si>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</si>
  <si>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</si>
  <si>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</si>
  <si>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</si>
  <si>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</si>
  <si>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</si>
  <si>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</si>
  <si>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</si>
  <si>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</si>
  <si>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</si>
  <si>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</si>
  <si>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</si>
  <si>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</si>
  <si>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</si>
  <si>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</si>
  <si>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</si>
  <si>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</si>
  <si>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</si>
  <si>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</si>
  <si>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</si>
  <si>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</si>
  <si>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</si>
  <si>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</si>
  <si>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</si>
  <si>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</si>
  <si>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</si>
  <si>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</si>
  <si>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</si>
  <si>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</si>
  <si>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</si>
  <si>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</si>
  <si>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</si>
  <si>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</si>
  <si>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</si>
  <si>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</si>
  <si>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</si>
  <si>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</si>
  <si>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</si>
  <si>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</si>
  <si>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</si>
  <si>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</si>
  <si>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</si>
  <si>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</si>
  <si>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</si>
  <si>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</si>
  <si>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</si>
  <si>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</si>
  <si>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</si>
  <si>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</si>
  <si>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</si>
  <si>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</si>
  <si>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</si>
  <si>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</si>
  <si>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</si>
  <si>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</si>
  <si>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</si>
  <si>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</si>
  <si>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</si>
  <si>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</si>
  <si>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</si>
  <si>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</si>
  <si>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</si>
  <si>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</si>
  <si>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</si>
  <si>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</si>
  <si>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</si>
  <si>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</si>
  <si>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</si>
  <si>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</si>
  <si>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</si>
  <si>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</si>
  <si>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</si>
  <si>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</si>
  <si>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</si>
  <si>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</si>
  <si>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</si>
  <si>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</si>
  <si>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</si>
  <si>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</si>
  <si>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</si>
  <si>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</si>
  <si>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</si>
  <si>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</si>
  <si>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</si>
  <si>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</si>
  <si>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</si>
  <si>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</si>
  <si>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</si>
  <si>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</si>
  <si>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</si>
  <si>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</si>
  <si>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</si>
  <si>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</si>
  <si>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</si>
  <si>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</si>
  <si>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</si>
  <si>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</si>
  <si>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</si>
  <si>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</si>
  <si>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</si>
  <si>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</si>
  <si>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</si>
  <si>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</si>
  <si>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</si>
  <si>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</si>
  <si>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</si>
  <si>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</si>
  <si>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</si>
  <si>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</si>
  <si>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</si>
  <si>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</si>
  <si>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</si>
  <si>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</si>
  <si>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</si>
  <si>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</si>
  <si>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</si>
  <si>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</si>
  <si>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</si>
  <si>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</si>
  <si>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</si>
  <si>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</si>
  <si>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</si>
  <si>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</si>
  <si>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</si>
  <si>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</si>
  <si>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</si>
  <si>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</si>
  <si>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</si>
  <si>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</si>
  <si>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</si>
  <si>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</si>
  <si>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</si>
  <si>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</si>
  <si>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</si>
  <si>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</si>
  <si>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</si>
  <si>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</si>
  <si>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</si>
  <si>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</si>
  <si>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</si>
  <si>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</si>
  <si>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</si>
  <si>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</si>
  <si>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</si>
  <si>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</si>
  <si>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r>
      <t xml:space="preserve">令和２年度（令和元年度からの繰越分）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8" eb="10">
      <t>ガンネン</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</si>
</sst>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00000000000001"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sqref="A1:J1"/>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15" customHeight="1" thickBot="1">
      <c r="B2" s="922" t="s">
        <v>866</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00000000000001"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630"/>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630"/>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630"/>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630"/>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631"/>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631"/>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631"/>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631"/>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631"/>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631"/>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631"/>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631"/>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631"/>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631"/>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631"/>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631"/>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631"/>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631"/>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631"/>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631"/>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631"/>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631"/>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631"/>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631"/>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631"/>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632" t="str">
        <f t="shared" si="4"/>
        <v/>
      </c>
      <c r="U38" s="130">
        <f t="shared" si="11"/>
        <v>0</v>
      </c>
      <c r="V38" s="607"/>
      <c r="W38" s="130">
        <f t="shared" si="7"/>
        <v>0</v>
      </c>
      <c r="X38" s="132">
        <f t="shared" si="9"/>
        <v>0</v>
      </c>
      <c r="Y38" s="609"/>
      <c r="Z38" s="609"/>
      <c r="AA38" s="601"/>
      <c r="AB38" s="601"/>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2"/>
      <c r="N2" s="612"/>
      <c r="O2" s="612"/>
    </row>
    <row r="5" spans="1:15" ht="18.75" customHeight="1">
      <c r="A5" s="290" t="s">
        <v>86</v>
      </c>
      <c r="B5" s="747" t="s">
        <v>593</v>
      </c>
      <c r="C5" s="747"/>
      <c r="D5" s="747"/>
      <c r="E5" s="747"/>
      <c r="F5" s="747"/>
    </row>
    <row r="6" spans="1:15" ht="18.75" customHeight="1">
      <c r="A6" s="290" t="s">
        <v>594</v>
      </c>
      <c r="B6" s="687"/>
      <c r="C6" s="687"/>
      <c r="D6" s="687"/>
      <c r="E6" s="687"/>
      <c r="F6" s="687"/>
    </row>
    <row r="9" spans="1:15">
      <c r="A9" s="747" t="s">
        <v>271</v>
      </c>
      <c r="B9" s="747"/>
      <c r="C9" s="747"/>
      <c r="D9" s="747" t="s">
        <v>312</v>
      </c>
      <c r="E9" s="747"/>
      <c r="F9" s="747"/>
      <c r="G9" s="747" t="s">
        <v>272</v>
      </c>
      <c r="H9" s="747"/>
      <c r="I9" s="747"/>
      <c r="J9" s="747"/>
      <c r="K9" s="747"/>
    </row>
    <row r="10" spans="1:15" ht="18.75" customHeight="1">
      <c r="A10" s="752"/>
      <c r="B10" s="752"/>
      <c r="C10" s="752"/>
      <c r="D10" s="752"/>
      <c r="E10" s="752"/>
      <c r="F10" s="752"/>
      <c r="G10" s="752"/>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c r="D16" s="346" t="s">
        <v>621</v>
      </c>
      <c r="E16" s="346" t="s">
        <v>622</v>
      </c>
      <c r="F16" s="348"/>
      <c r="G16" s="345" t="s">
        <v>619</v>
      </c>
      <c r="H16" s="347"/>
      <c r="I16" s="346" t="s">
        <v>621</v>
      </c>
      <c r="J16" s="346" t="s">
        <v>622</v>
      </c>
      <c r="K16" s="348"/>
    </row>
    <row r="17" spans="1:21" ht="30.75" customHeight="1">
      <c r="A17" s="438" t="s">
        <v>383</v>
      </c>
      <c r="B17" s="684"/>
      <c r="C17" s="685"/>
      <c r="D17" s="685"/>
      <c r="E17" s="685"/>
      <c r="F17" s="541" t="s">
        <v>746</v>
      </c>
      <c r="G17" s="440" t="s">
        <v>595</v>
      </c>
      <c r="H17" s="684"/>
      <c r="I17" s="685"/>
      <c r="J17" s="685"/>
      <c r="K17" s="686"/>
    </row>
    <row r="18" spans="1:21" ht="17.25" customHeight="1">
      <c r="A18" s="993" t="s">
        <v>732</v>
      </c>
      <c r="B18" s="993"/>
      <c r="C18" s="993"/>
      <c r="D18" s="993"/>
      <c r="E18" s="993"/>
      <c r="F18" s="993"/>
      <c r="G18" s="724"/>
      <c r="H18" s="724"/>
      <c r="I18" s="724"/>
      <c r="J18" s="724"/>
      <c r="K18" s="724"/>
    </row>
    <row r="19" spans="1:21" ht="17.25" customHeight="1">
      <c r="A19" s="941" t="s">
        <v>809</v>
      </c>
      <c r="B19" s="941"/>
      <c r="C19" s="941"/>
      <c r="D19" s="941"/>
      <c r="E19" s="941"/>
      <c r="F19" s="941"/>
      <c r="G19" s="724"/>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6"/>
      <c r="N25" s="616"/>
      <c r="O25" s="616"/>
    </row>
    <row r="26" spans="1:21" ht="15" customHeight="1">
      <c r="A26" s="934"/>
      <c r="B26" s="935"/>
      <c r="C26" s="945" t="s">
        <v>597</v>
      </c>
      <c r="D26" s="947" t="s">
        <v>851</v>
      </c>
      <c r="E26" s="886" t="s">
        <v>814</v>
      </c>
      <c r="F26" s="582"/>
      <c r="G26" s="583"/>
      <c r="H26" s="985" t="s">
        <v>747</v>
      </c>
      <c r="I26" s="950" t="s">
        <v>754</v>
      </c>
      <c r="J26" s="743" t="s">
        <v>609</v>
      </c>
      <c r="K26" s="937"/>
      <c r="L26" s="937"/>
      <c r="M26" s="616"/>
      <c r="N26" s="616"/>
      <c r="O26" s="616"/>
    </row>
    <row r="27" spans="1:21" ht="33.75">
      <c r="A27" s="887"/>
      <c r="B27" s="885"/>
      <c r="C27" s="946"/>
      <c r="D27" s="948"/>
      <c r="E27" s="834"/>
      <c r="F27" s="581" t="s">
        <v>815</v>
      </c>
      <c r="G27" s="567" t="s">
        <v>816</v>
      </c>
      <c r="H27" s="986"/>
      <c r="I27" s="951"/>
      <c r="J27" s="834"/>
      <c r="K27" s="834"/>
      <c r="L27" s="834"/>
      <c r="M27" s="618"/>
      <c r="N27" s="618"/>
      <c r="O27" s="618"/>
    </row>
    <row r="28" spans="1:21" ht="18.75" customHeight="1">
      <c r="A28" s="875"/>
      <c r="B28" s="877"/>
      <c r="C28" s="624"/>
      <c r="D28" s="625" t="str">
        <f t="shared" ref="D28:D30" si="0">IF(OR(C28="1.通常型スプリンクラー",C28="2.水道連結型スプリンクラー"),"｢有｣か｢無｣を入力",IF(OR(C28="3.パッケージ型自動消火設備",C28="4.消防法施行令第32条適用設備"),"入力不要",""))</f>
        <v/>
      </c>
      <c r="E28" s="543">
        <f>SUM(F28:G28)</f>
        <v>0</v>
      </c>
      <c r="F28" s="543">
        <f>施設面積内訳!D37</f>
        <v>0</v>
      </c>
      <c r="G28" s="543">
        <f>施設面積内訳!E37</f>
        <v>0</v>
      </c>
      <c r="H28" s="543">
        <f>施設面積内訳!F37</f>
        <v>0</v>
      </c>
      <c r="I28" s="540"/>
      <c r="J28" s="377"/>
      <c r="K28" s="543">
        <f>E28+H28</f>
        <v>0</v>
      </c>
      <c r="L28" s="539"/>
      <c r="M28" s="568"/>
      <c r="N28" s="568"/>
      <c r="O28" s="568"/>
    </row>
    <row r="29" spans="1:21" ht="18.75" customHeight="1">
      <c r="A29" s="875"/>
      <c r="B29" s="877"/>
      <c r="C29" s="624"/>
      <c r="D29" s="625" t="str">
        <f t="shared" si="0"/>
        <v/>
      </c>
      <c r="E29" s="543">
        <f t="shared" ref="E29:E30" si="1">SUM(F29:G29)</f>
        <v>0</v>
      </c>
      <c r="F29" s="543">
        <f>'施設面積内訳 (２)'!D37</f>
        <v>0</v>
      </c>
      <c r="G29" s="543">
        <f>'施設面積内訳 (２)'!E37</f>
        <v>0</v>
      </c>
      <c r="H29" s="543">
        <f>'施設面積内訳 (２)'!F37</f>
        <v>0</v>
      </c>
      <c r="I29" s="540"/>
      <c r="J29" s="377"/>
      <c r="K29" s="543">
        <f>E29+H29</f>
        <v>0</v>
      </c>
      <c r="L29" s="539"/>
      <c r="M29" s="568"/>
      <c r="N29" s="568"/>
      <c r="O29" s="568"/>
    </row>
    <row r="30" spans="1:21" ht="18.75" customHeight="1">
      <c r="A30" s="875"/>
      <c r="B30" s="877"/>
      <c r="C30" s="624"/>
      <c r="D30" s="625" t="str">
        <f t="shared" si="0"/>
        <v/>
      </c>
      <c r="E30" s="543">
        <f t="shared" si="1"/>
        <v>0</v>
      </c>
      <c r="F30" s="543">
        <f>'施設面積内訳 (3)'!D37</f>
        <v>0</v>
      </c>
      <c r="G30" s="543">
        <f>'施設面積内訳 (3)'!E37</f>
        <v>0</v>
      </c>
      <c r="H30" s="543">
        <f>'施設面積内訳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499999999999993" customHeight="1">
      <c r="A32" s="568"/>
      <c r="B32" s="568"/>
      <c r="C32" s="569"/>
      <c r="D32" s="569"/>
      <c r="E32" s="570"/>
      <c r="F32" s="571"/>
      <c r="G32" s="571"/>
      <c r="H32" s="572"/>
      <c r="I32" s="570"/>
      <c r="J32" s="568"/>
      <c r="K32" s="549"/>
      <c r="N32" s="549"/>
    </row>
    <row r="33" spans="1:16" s="313" customFormat="1" ht="30" customHeight="1">
      <c r="A33" s="931" t="s">
        <v>769</v>
      </c>
      <c r="B33" s="932"/>
      <c r="C33" s="931" t="s">
        <v>770</v>
      </c>
      <c r="D33" s="932"/>
      <c r="E33" s="938" t="s">
        <v>817</v>
      </c>
      <c r="F33" s="938"/>
      <c r="G33" s="573" t="s">
        <v>771</v>
      </c>
      <c r="H33" s="987" t="s">
        <v>818</v>
      </c>
      <c r="I33" s="987"/>
      <c r="J33" s="568"/>
      <c r="K33" s="549"/>
      <c r="N33" s="549"/>
      <c r="P33" s="929" t="s">
        <v>772</v>
      </c>
    </row>
    <row r="34" spans="1:16" s="313" customFormat="1" ht="18.75" customHeight="1">
      <c r="A34" s="836">
        <f>A28</f>
        <v>0</v>
      </c>
      <c r="B34" s="838"/>
      <c r="C34" s="933"/>
      <c r="D34" s="723"/>
      <c r="E34" s="939"/>
      <c r="F34" s="940"/>
      <c r="G34" s="579"/>
      <c r="H34" s="973" t="str">
        <f>IF(OR(G34="(6)項イ(1)",G34="(6)項イ(2)"),"有",IF(OR(AND(G34="(6)項イ(3)",K28&gt;=3000),AND(G34="(6)項イ(4)",K28&gt;=6000)),"有","無"))</f>
        <v>無</v>
      </c>
      <c r="I34" s="973"/>
      <c r="J34" s="580" t="str">
        <f>(IF(E34="有","補助対象外です"," "))</f>
        <v xml:space="preserve"> </v>
      </c>
      <c r="K34" s="580"/>
      <c r="N34" s="549"/>
      <c r="P34" s="930"/>
    </row>
    <row r="35" spans="1:16" s="313" customFormat="1" ht="18.75" customHeight="1">
      <c r="A35" s="836">
        <f>A29</f>
        <v>0</v>
      </c>
      <c r="B35" s="838"/>
      <c r="C35" s="721"/>
      <c r="D35" s="723"/>
      <c r="E35" s="939"/>
      <c r="F35" s="940"/>
      <c r="G35" s="353"/>
      <c r="H35" s="973" t="str">
        <f>IF(OR(G35="(6)項イ(1)",G35="(6)項イ(2)"),"有",IF(OR(AND(G35="(6)項イ(3)",K29&gt;=3000),AND(G35="(6)項イ(4)",K29&gt;=6000)),"有","無"))</f>
        <v>無</v>
      </c>
      <c r="I35" s="973"/>
      <c r="J35" s="580" t="str">
        <f>(IF(E35="有","補助対象外です"," "))</f>
        <v xml:space="preserve"> </v>
      </c>
      <c r="K35" s="549"/>
      <c r="P35" s="930"/>
    </row>
    <row r="36" spans="1:16" s="313" customFormat="1" ht="18.75" customHeight="1">
      <c r="A36" s="836">
        <f>A30</f>
        <v>0</v>
      </c>
      <c r="B36" s="838"/>
      <c r="C36" s="721"/>
      <c r="D36" s="723"/>
      <c r="E36" s="939"/>
      <c r="F36" s="940"/>
      <c r="G36" s="353"/>
      <c r="H36" s="973" t="str">
        <f>IF(OR(G36="(6)項イ(1)",G36="(6)項イ(2)"),"有",IF(OR(AND(G36="(6)項イ(3)",K30&gt;=3000),AND(G36="(6)項イ(4)",K30&gt;=6000)),"有","無"))</f>
        <v>無</v>
      </c>
      <c r="I36" s="973"/>
      <c r="J36" s="580" t="str">
        <f>(IF(E36="有","補助対象外です"," "))</f>
        <v xml:space="preserve"> </v>
      </c>
      <c r="K36" s="549"/>
      <c r="P36" s="930"/>
    </row>
    <row r="37" spans="1:16" s="313" customFormat="1" ht="30.75" customHeight="1">
      <c r="A37" s="936" t="s">
        <v>810</v>
      </c>
      <c r="B37" s="974"/>
      <c r="C37" s="974"/>
      <c r="D37" s="974"/>
      <c r="E37" s="974"/>
      <c r="F37" s="974"/>
      <c r="G37" s="974"/>
      <c r="H37" s="974"/>
      <c r="I37" s="974"/>
      <c r="J37" s="974"/>
      <c r="K37" s="974"/>
      <c r="L37" s="974"/>
      <c r="M37" s="614"/>
      <c r="N37" s="614"/>
      <c r="O37" s="614"/>
      <c r="P37" s="930"/>
    </row>
    <row r="38" spans="1:16" s="535" customFormat="1" ht="24.75" customHeight="1">
      <c r="A38" s="936" t="s">
        <v>819</v>
      </c>
      <c r="B38" s="936"/>
      <c r="C38" s="936"/>
      <c r="D38" s="936"/>
      <c r="E38" s="936"/>
      <c r="F38" s="936"/>
      <c r="G38" s="936"/>
      <c r="H38" s="936"/>
      <c r="I38" s="936"/>
      <c r="J38" s="936"/>
      <c r="K38" s="936"/>
      <c r="L38" s="936"/>
      <c r="M38" s="613"/>
      <c r="N38" s="613"/>
      <c r="O38" s="613"/>
      <c r="P38" s="930"/>
    </row>
    <row r="39" spans="1:16" s="535" customFormat="1" ht="21.75" customHeight="1">
      <c r="A39" s="936"/>
      <c r="B39" s="936"/>
      <c r="C39" s="936"/>
      <c r="D39" s="936"/>
      <c r="E39" s="936"/>
      <c r="F39" s="936"/>
      <c r="G39" s="936"/>
      <c r="H39" s="936"/>
      <c r="I39" s="936"/>
      <c r="J39" s="936"/>
      <c r="K39" s="936"/>
      <c r="L39" s="936"/>
      <c r="M39" s="613"/>
      <c r="N39" s="613"/>
      <c r="O39" s="613"/>
      <c r="P39" s="930"/>
    </row>
    <row r="40" spans="1:16" s="313" customFormat="1" ht="20.100000000000001" customHeight="1">
      <c r="A40" s="936" t="s">
        <v>820</v>
      </c>
      <c r="B40" s="936"/>
      <c r="C40" s="936"/>
      <c r="D40" s="936"/>
      <c r="E40" s="936"/>
      <c r="F40" s="936"/>
      <c r="G40" s="936"/>
      <c r="H40" s="936"/>
      <c r="I40" s="936"/>
      <c r="J40" s="936"/>
      <c r="K40" s="936"/>
      <c r="L40" s="936"/>
      <c r="M40" s="613"/>
      <c r="N40" s="613"/>
      <c r="O40" s="613"/>
      <c r="P40" s="930"/>
    </row>
    <row r="41" spans="1:16" s="535" customFormat="1" ht="20.100000000000001" customHeight="1">
      <c r="A41" s="936" t="s">
        <v>821</v>
      </c>
      <c r="B41" s="936"/>
      <c r="C41" s="936"/>
      <c r="D41" s="936"/>
      <c r="E41" s="936"/>
      <c r="F41" s="936"/>
      <c r="G41" s="936"/>
      <c r="H41" s="936"/>
      <c r="I41" s="936"/>
      <c r="J41" s="936"/>
      <c r="K41" s="936"/>
      <c r="L41" s="936"/>
      <c r="M41" s="613"/>
      <c r="N41" s="613"/>
      <c r="O41" s="613"/>
      <c r="P41" s="930"/>
    </row>
    <row r="42" spans="1:16" ht="30.75" customHeight="1">
      <c r="A42" s="936" t="s">
        <v>822</v>
      </c>
      <c r="B42" s="936"/>
      <c r="C42" s="936"/>
      <c r="D42" s="936"/>
      <c r="E42" s="936"/>
      <c r="F42" s="936"/>
      <c r="G42" s="936"/>
      <c r="H42" s="936"/>
      <c r="I42" s="936"/>
      <c r="J42" s="936"/>
      <c r="K42" s="936"/>
      <c r="L42" s="936"/>
      <c r="M42" s="613"/>
      <c r="N42" s="613"/>
      <c r="O42" s="613"/>
      <c r="P42" s="930"/>
    </row>
    <row r="43" spans="1:16" ht="14.25" customHeight="1">
      <c r="P43" s="930"/>
    </row>
    <row r="44" spans="1:16" ht="15" customHeight="1">
      <c r="A44" s="542"/>
      <c r="B44" s="542"/>
      <c r="C44" s="542"/>
      <c r="D44" s="542"/>
      <c r="E44" s="542"/>
      <c r="F44" s="542"/>
      <c r="G44" s="542"/>
      <c r="H44" s="542"/>
      <c r="I44" s="542"/>
      <c r="J44" s="542"/>
      <c r="K44" s="542"/>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3" t="s">
        <v>765</v>
      </c>
      <c r="D53" s="623" t="s">
        <v>753</v>
      </c>
      <c r="E53" s="626" t="s">
        <v>605</v>
      </c>
      <c r="F53" s="626" t="s">
        <v>856</v>
      </c>
      <c r="G53" s="971" t="s">
        <v>857</v>
      </c>
      <c r="H53" s="972"/>
      <c r="I53" s="345" t="s">
        <v>853</v>
      </c>
      <c r="J53" s="975" t="s">
        <v>854</v>
      </c>
      <c r="K53" s="976"/>
    </row>
    <row r="54" spans="1:16" ht="14.25" customHeight="1">
      <c r="A54" s="868" t="str">
        <f>IF(A28="","",A28)</f>
        <v/>
      </c>
      <c r="B54" s="709"/>
      <c r="C54" s="620" t="str">
        <f>IF(I28="","",I28)</f>
        <v/>
      </c>
      <c r="D54" s="621">
        <f>IF(E28="","",E28)</f>
        <v>0</v>
      </c>
      <c r="E54" s="627" t="b">
        <f>IF(C28="1.通常型スプリンクラー",19900,IF(C28="2.水道連結型スプリンクラー",19200,IF(C28="3.パッケージ型自動消火設備",23200,IF(C28="4.消防法施行令第32条適用設備",22600))))</f>
        <v>0</v>
      </c>
      <c r="F54" s="628">
        <f>IF(AND(OR(C28="1.通常型スプリンクラー",C28="2.水道連結型スプリンクラー"),D28="有"),2019000,0)</f>
        <v>0</v>
      </c>
      <c r="G54" s="959">
        <f>IF(D54="","",SUM(ROUND(D54,0)*E54,F54))</f>
        <v>0</v>
      </c>
      <c r="H54" s="960"/>
      <c r="I54" s="629">
        <v>0.5</v>
      </c>
      <c r="J54" s="969">
        <f>IF(D54="","",ROUNDDOWN(MIN(C54,G54)*I54,-3))</f>
        <v>0</v>
      </c>
      <c r="K54" s="970"/>
    </row>
    <row r="55" spans="1:16" ht="14.25" customHeight="1">
      <c r="A55" s="868" t="str">
        <f>IF(A29="","",A29)</f>
        <v/>
      </c>
      <c r="B55" s="709"/>
      <c r="C55" s="620" t="str">
        <f>IF(I29="","",I29)</f>
        <v/>
      </c>
      <c r="D55" s="622">
        <f>IF(E29="","",E29)</f>
        <v>0</v>
      </c>
      <c r="E55" s="627" t="b">
        <f>IF(C29="1.通常型スプリンクラー",19900,IF(C29="2.水道連結型スプリンクラー",19200,IF(C29="3.パッケージ型自動消火設備",23200,IF(C29="4.消防法施行令第32条適用設備",22600))))</f>
        <v>0</v>
      </c>
      <c r="F55" s="628">
        <f>IF(AND(OR(C29="1.通常型スプリンクラー",C29="2.水道連結型スプリンクラー"),D29="有"),2019000,0)</f>
        <v>0</v>
      </c>
      <c r="G55" s="959">
        <f>IF(D55="","",SUM(ROUND(D55,0)*E55,F55))</f>
        <v>0</v>
      </c>
      <c r="H55" s="960"/>
      <c r="I55" s="629">
        <v>0.5</v>
      </c>
      <c r="J55" s="969">
        <f>IF(D55="","",ROUNDDOWN(MIN(C55,G55)*I55,-3))</f>
        <v>0</v>
      </c>
      <c r="K55" s="970"/>
      <c r="L55" s="578"/>
    </row>
    <row r="56" spans="1:16" ht="14.25" customHeight="1" thickBot="1">
      <c r="A56" s="868" t="str">
        <f>IF(A30="","",A30)</f>
        <v/>
      </c>
      <c r="B56" s="709"/>
      <c r="C56" s="620" t="str">
        <f>IF(I30="","",I30)</f>
        <v/>
      </c>
      <c r="D56" s="622">
        <f>IF(E30="","",E30)</f>
        <v>0</v>
      </c>
      <c r="E56" s="627" t="b">
        <f>IF(C30="1.通常型スプリンクラー",19900,IF(C30="2.水道連結型スプリンクラー",19200,IF(C30="3.パッケージ型自動消火設備",23200,IF(C30="4.消防法施行令第32条適用設備",22600))))</f>
        <v>0</v>
      </c>
      <c r="F56" s="628">
        <f>IF(AND(OR(C30="1.通常型スプリンクラー",C30="2.水道連結型スプリンクラー"),D30="有"),2019000,0)</f>
        <v>0</v>
      </c>
      <c r="G56" s="959">
        <f>IF(D56="","",SUM(ROUND(D56,0)*E56,F56))</f>
        <v>0</v>
      </c>
      <c r="H56" s="960"/>
      <c r="I56" s="629">
        <v>0.5</v>
      </c>
      <c r="J56" s="967">
        <f>IF(D56="","",ROUNDDOWN(MIN(C56,G56)*I56,-3))</f>
        <v>0</v>
      </c>
      <c r="K56" s="968"/>
      <c r="L56" s="578"/>
    </row>
    <row r="57" spans="1:16" ht="27.75" customHeight="1">
      <c r="K57" s="989" t="s">
        <v>636</v>
      </c>
      <c r="L57" s="989"/>
      <c r="N57" s="617"/>
      <c r="O57" s="617"/>
    </row>
    <row r="58" spans="1:16" ht="19.5" customHeight="1" thickBot="1">
      <c r="A58" s="328" t="s">
        <v>741</v>
      </c>
      <c r="M58" s="578"/>
      <c r="N58" s="578"/>
      <c r="O58" s="578"/>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5"/>
      <c r="N62" s="615"/>
      <c r="O62" s="615"/>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6" t="s">
        <v>761</v>
      </c>
      <c r="C1" s="996"/>
      <c r="D1" s="996"/>
      <c r="E1" s="996"/>
      <c r="F1" s="996"/>
      <c r="G1" s="996"/>
    </row>
    <row r="2" spans="2:7" ht="18.75" customHeight="1">
      <c r="B2" s="1004"/>
      <c r="C2" s="1001" t="s">
        <v>751</v>
      </c>
      <c r="D2" s="551" t="s">
        <v>752</v>
      </c>
      <c r="E2" s="551"/>
      <c r="F2" s="551"/>
      <c r="G2" s="551"/>
    </row>
    <row r="3" spans="2:7" ht="18.75" customHeight="1">
      <c r="B3" s="1005"/>
      <c r="C3" s="1002"/>
      <c r="D3" s="1007" t="s">
        <v>749</v>
      </c>
      <c r="E3" s="1008"/>
      <c r="F3" s="1001" t="s">
        <v>748</v>
      </c>
      <c r="G3" s="1001" t="s">
        <v>750</v>
      </c>
    </row>
    <row r="4" spans="2:7" ht="40.5">
      <c r="B4" s="1006"/>
      <c r="C4" s="1003"/>
      <c r="D4" s="584" t="s">
        <v>815</v>
      </c>
      <c r="E4" s="556" t="s">
        <v>755</v>
      </c>
      <c r="F4" s="1003"/>
      <c r="G4" s="1003"/>
    </row>
    <row r="5" spans="2:7" ht="18.75" customHeight="1">
      <c r="B5" s="997" t="s">
        <v>756</v>
      </c>
      <c r="C5" s="552"/>
      <c r="D5" s="554"/>
      <c r="E5" s="554"/>
      <c r="F5" s="554"/>
      <c r="G5" s="555">
        <f t="shared" ref="G5:G35" si="0">SUM(D5:F5)</f>
        <v>0</v>
      </c>
    </row>
    <row r="6" spans="2:7" ht="18.75" customHeight="1">
      <c r="B6" s="998"/>
      <c r="C6" s="552"/>
      <c r="D6" s="554"/>
      <c r="E6" s="554"/>
      <c r="F6" s="554"/>
      <c r="G6" s="555">
        <f t="shared" si="0"/>
        <v>0</v>
      </c>
    </row>
    <row r="7" spans="2:7" ht="18.75" customHeight="1">
      <c r="B7" s="998"/>
      <c r="C7" s="552"/>
      <c r="D7" s="554"/>
      <c r="E7" s="554"/>
      <c r="F7" s="576"/>
      <c r="G7" s="555">
        <f t="shared" si="0"/>
        <v>0</v>
      </c>
    </row>
    <row r="8" spans="2:7" ht="18.75" customHeight="1">
      <c r="B8" s="998"/>
      <c r="C8" s="552"/>
      <c r="D8" s="554"/>
      <c r="E8" s="554"/>
      <c r="F8" s="554"/>
      <c r="G8" s="555">
        <f t="shared" si="0"/>
        <v>0</v>
      </c>
    </row>
    <row r="9" spans="2:7" ht="18.75" customHeight="1">
      <c r="B9" s="998"/>
      <c r="C9" s="552"/>
      <c r="D9" s="554"/>
      <c r="E9" s="554"/>
      <c r="F9" s="554"/>
      <c r="G9" s="555">
        <f t="shared" si="0"/>
        <v>0</v>
      </c>
    </row>
    <row r="10" spans="2:7" ht="18.75" customHeight="1">
      <c r="B10" s="998"/>
      <c r="C10" s="552"/>
      <c r="D10" s="554"/>
      <c r="E10" s="554"/>
      <c r="F10" s="554"/>
      <c r="G10" s="555">
        <f t="shared" si="0"/>
        <v>0</v>
      </c>
    </row>
    <row r="11" spans="2:7" ht="18.75" customHeight="1">
      <c r="B11" s="998"/>
      <c r="C11" s="552"/>
      <c r="D11" s="554"/>
      <c r="E11" s="554"/>
      <c r="F11" s="554"/>
      <c r="G11" s="555">
        <f t="shared" si="0"/>
        <v>0</v>
      </c>
    </row>
    <row r="12" spans="2:7" ht="18.75" customHeight="1">
      <c r="B12" s="998"/>
      <c r="C12" s="552"/>
      <c r="D12" s="554"/>
      <c r="E12" s="554"/>
      <c r="F12" s="554"/>
      <c r="G12" s="555">
        <f t="shared" si="0"/>
        <v>0</v>
      </c>
    </row>
    <row r="13" spans="2:7" ht="18.75" customHeight="1">
      <c r="B13" s="998"/>
      <c r="C13" s="552"/>
      <c r="D13" s="554"/>
      <c r="E13" s="554"/>
      <c r="F13" s="554"/>
      <c r="G13" s="555">
        <f t="shared" si="0"/>
        <v>0</v>
      </c>
    </row>
    <row r="14" spans="2:7" ht="18.75" customHeight="1">
      <c r="B14" s="998"/>
      <c r="C14" s="552"/>
      <c r="D14" s="554"/>
      <c r="E14" s="554"/>
      <c r="F14" s="554"/>
      <c r="G14" s="555">
        <f t="shared" si="0"/>
        <v>0</v>
      </c>
    </row>
    <row r="15" spans="2:7" ht="18.75" customHeight="1">
      <c r="B15" s="998"/>
      <c r="C15" s="552"/>
      <c r="D15" s="554"/>
      <c r="E15" s="554"/>
      <c r="F15" s="554"/>
      <c r="G15" s="555">
        <f t="shared" si="0"/>
        <v>0</v>
      </c>
    </row>
    <row r="16" spans="2:7" ht="18.75" customHeight="1">
      <c r="B16" s="998"/>
      <c r="C16" s="552"/>
      <c r="D16" s="554"/>
      <c r="E16" s="554"/>
      <c r="F16" s="554"/>
      <c r="G16" s="555">
        <f t="shared" si="0"/>
        <v>0</v>
      </c>
    </row>
    <row r="17" spans="2:8" ht="18.75" customHeight="1">
      <c r="B17" s="998"/>
      <c r="C17" s="552"/>
      <c r="D17" s="554"/>
      <c r="E17" s="554"/>
      <c r="F17" s="554"/>
      <c r="G17" s="555">
        <f t="shared" si="0"/>
        <v>0</v>
      </c>
    </row>
    <row r="18" spans="2:8" ht="18.75" customHeight="1">
      <c r="B18" s="998"/>
      <c r="C18" s="552"/>
      <c r="D18" s="554"/>
      <c r="E18" s="554"/>
      <c r="F18" s="554"/>
      <c r="G18" s="555">
        <f t="shared" si="0"/>
        <v>0</v>
      </c>
    </row>
    <row r="19" spans="2:8" ht="18.75" customHeight="1">
      <c r="B19" s="998"/>
      <c r="C19" s="552"/>
      <c r="D19" s="554"/>
      <c r="E19" s="554"/>
      <c r="F19" s="554"/>
      <c r="G19" s="555">
        <f t="shared" si="0"/>
        <v>0</v>
      </c>
    </row>
    <row r="20" spans="2:8" ht="18.75" customHeight="1">
      <c r="B20" s="998"/>
      <c r="C20" s="552"/>
      <c r="D20" s="554"/>
      <c r="E20" s="554"/>
      <c r="F20" s="554"/>
      <c r="G20" s="555">
        <f t="shared" si="0"/>
        <v>0</v>
      </c>
    </row>
    <row r="21" spans="2:8" ht="18.75" customHeight="1">
      <c r="B21" s="998"/>
      <c r="C21" s="552"/>
      <c r="D21" s="554"/>
      <c r="E21" s="554"/>
      <c r="F21" s="554"/>
      <c r="G21" s="555">
        <f t="shared" si="0"/>
        <v>0</v>
      </c>
    </row>
    <row r="22" spans="2:8" ht="18.75" customHeight="1">
      <c r="B22" s="998"/>
      <c r="C22" s="552"/>
      <c r="D22" s="554"/>
      <c r="E22" s="554"/>
      <c r="F22" s="554"/>
      <c r="G22" s="555">
        <f t="shared" si="0"/>
        <v>0</v>
      </c>
    </row>
    <row r="23" spans="2:8" ht="18.75" customHeight="1">
      <c r="B23" s="998"/>
      <c r="C23" s="552"/>
      <c r="D23" s="554"/>
      <c r="E23" s="554"/>
      <c r="F23" s="554"/>
      <c r="G23" s="555">
        <f t="shared" si="0"/>
        <v>0</v>
      </c>
    </row>
    <row r="24" spans="2:8" ht="18.75" customHeight="1">
      <c r="B24" s="998"/>
      <c r="C24" s="552"/>
      <c r="D24" s="554"/>
      <c r="E24" s="554"/>
      <c r="F24" s="554"/>
      <c r="G24" s="555">
        <f t="shared" si="0"/>
        <v>0</v>
      </c>
    </row>
    <row r="25" spans="2:8" ht="18.75" customHeight="1">
      <c r="B25" s="998"/>
      <c r="C25" s="552"/>
      <c r="D25" s="554"/>
      <c r="E25" s="554"/>
      <c r="F25" s="554"/>
      <c r="G25" s="555">
        <f t="shared" si="0"/>
        <v>0</v>
      </c>
    </row>
    <row r="26" spans="2:8" ht="18.75" customHeight="1">
      <c r="B26" s="998"/>
      <c r="C26" s="552"/>
      <c r="D26" s="554"/>
      <c r="E26" s="554"/>
      <c r="F26" s="554"/>
      <c r="G26" s="555">
        <f t="shared" si="0"/>
        <v>0</v>
      </c>
    </row>
    <row r="27" spans="2:8" ht="18.75" customHeight="1">
      <c r="B27" s="998"/>
      <c r="C27" s="552"/>
      <c r="D27" s="554"/>
      <c r="E27" s="554"/>
      <c r="F27" s="554"/>
      <c r="G27" s="555">
        <f t="shared" si="0"/>
        <v>0</v>
      </c>
    </row>
    <row r="28" spans="2:8" ht="18.75" customHeight="1">
      <c r="B28" s="998"/>
      <c r="C28" s="552"/>
      <c r="D28" s="554"/>
      <c r="E28" s="554"/>
      <c r="F28" s="554"/>
      <c r="G28" s="555">
        <f t="shared" si="0"/>
        <v>0</v>
      </c>
    </row>
    <row r="29" spans="2:8" ht="18.75" customHeight="1" thickBot="1">
      <c r="B29" s="998"/>
      <c r="C29" s="552"/>
      <c r="D29" s="554"/>
      <c r="E29" s="554"/>
      <c r="F29" s="554"/>
      <c r="G29" s="555">
        <f t="shared" si="0"/>
        <v>0</v>
      </c>
    </row>
    <row r="30" spans="2:8" ht="24.95" customHeight="1" thickBot="1">
      <c r="B30" s="999"/>
      <c r="C30" s="562" t="s">
        <v>758</v>
      </c>
      <c r="D30" s="563">
        <f>SUM(D5:D29)</f>
        <v>0</v>
      </c>
      <c r="E30" s="563">
        <f>SUM(E5:E29)</f>
        <v>0</v>
      </c>
      <c r="F30" s="563">
        <f>SUM(F5:F29)</f>
        <v>0</v>
      </c>
      <c r="G30" s="564">
        <f>SUM(D30:F30)</f>
        <v>0</v>
      </c>
      <c r="H30" s="167"/>
    </row>
    <row r="31" spans="2:8" ht="18.75" customHeight="1">
      <c r="B31" s="997" t="s">
        <v>757</v>
      </c>
      <c r="C31" s="559"/>
      <c r="D31" s="575"/>
      <c r="E31" s="575"/>
      <c r="F31" s="560"/>
      <c r="G31" s="561">
        <f t="shared" si="0"/>
        <v>0</v>
      </c>
    </row>
    <row r="32" spans="2:8" ht="18.75" customHeight="1">
      <c r="B32" s="998"/>
      <c r="C32" s="552"/>
      <c r="D32" s="554"/>
      <c r="E32" s="554"/>
      <c r="F32" s="554"/>
      <c r="G32" s="561">
        <f t="shared" si="0"/>
        <v>0</v>
      </c>
    </row>
    <row r="33" spans="2:8" ht="18.75" customHeight="1">
      <c r="B33" s="998"/>
      <c r="C33" s="552"/>
      <c r="D33" s="554"/>
      <c r="E33" s="554"/>
      <c r="F33" s="554"/>
      <c r="G33" s="561">
        <f t="shared" si="0"/>
        <v>0</v>
      </c>
    </row>
    <row r="34" spans="2:8" ht="18.75" customHeight="1">
      <c r="B34" s="998"/>
      <c r="C34" s="552"/>
      <c r="D34" s="554"/>
      <c r="E34" s="554"/>
      <c r="F34" s="554"/>
      <c r="G34" s="561">
        <f t="shared" si="0"/>
        <v>0</v>
      </c>
    </row>
    <row r="35" spans="2:8" ht="18.75" customHeight="1" thickBot="1">
      <c r="B35" s="998"/>
      <c r="C35" s="557"/>
      <c r="D35" s="574"/>
      <c r="E35" s="574"/>
      <c r="F35" s="558"/>
      <c r="G35" s="561">
        <f t="shared" si="0"/>
        <v>0</v>
      </c>
    </row>
    <row r="36" spans="2:8" ht="24.95" customHeight="1" thickBot="1">
      <c r="B36" s="1000"/>
      <c r="C36" s="565" t="s">
        <v>759</v>
      </c>
      <c r="D36" s="577"/>
      <c r="E36" s="577"/>
      <c r="F36" s="563">
        <f>SUM(F31:F35)</f>
        <v>0</v>
      </c>
      <c r="G36" s="564">
        <f>SUM(D36:F36)</f>
        <v>0</v>
      </c>
    </row>
    <row r="37" spans="2:8" ht="33.75" customHeight="1" thickBot="1">
      <c r="B37" s="994" t="s">
        <v>760</v>
      </c>
      <c r="C37" s="995"/>
      <c r="D37" s="563">
        <f>D30+D36</f>
        <v>0</v>
      </c>
      <c r="E37" s="563">
        <f>E30+E36</f>
        <v>0</v>
      </c>
      <c r="F37" s="563">
        <f>F30+F36</f>
        <v>0</v>
      </c>
      <c r="G37" s="564">
        <f>SUM(D37:F37)</f>
        <v>0</v>
      </c>
      <c r="H37" s="167"/>
    </row>
    <row r="38" spans="2:8" ht="6" customHeight="1">
      <c r="G38" s="553"/>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7.25">
      <c r="A3" s="332"/>
      <c r="B3" s="332"/>
      <c r="C3" s="332"/>
      <c r="D3" s="683"/>
      <c r="E3" s="683"/>
      <c r="F3" s="683"/>
      <c r="G3" s="683"/>
      <c r="H3" s="683"/>
      <c r="I3" s="332"/>
      <c r="J3" s="332"/>
      <c r="K3" s="332"/>
      <c r="L3" s="332"/>
      <c r="M3" s="506"/>
      <c r="N3" s="506"/>
      <c r="O3" s="506"/>
      <c r="P3" s="506"/>
      <c r="Q3" s="506"/>
      <c r="R3" s="506"/>
      <c r="S3" s="506"/>
      <c r="T3" s="506"/>
      <c r="U3" s="506"/>
    </row>
    <row r="4" spans="1:22" ht="14.25"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75"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6" t="s">
        <v>761</v>
      </c>
      <c r="C1" s="996"/>
      <c r="D1" s="996"/>
      <c r="E1" s="996"/>
      <c r="F1" s="996"/>
      <c r="G1" s="996"/>
    </row>
    <row r="2" spans="2:7" ht="18.75" customHeight="1">
      <c r="B2" s="1004"/>
      <c r="C2" s="1001" t="s">
        <v>751</v>
      </c>
      <c r="D2" s="551" t="s">
        <v>752</v>
      </c>
      <c r="E2" s="551"/>
      <c r="F2" s="551"/>
      <c r="G2" s="551"/>
    </row>
    <row r="3" spans="2:7" ht="18.75" customHeight="1">
      <c r="B3" s="1005"/>
      <c r="C3" s="1002"/>
      <c r="D3" s="1007" t="s">
        <v>749</v>
      </c>
      <c r="E3" s="1008"/>
      <c r="F3" s="1001" t="s">
        <v>748</v>
      </c>
      <c r="G3" s="1001" t="s">
        <v>750</v>
      </c>
    </row>
    <row r="4" spans="2:7" ht="40.5">
      <c r="B4" s="1006"/>
      <c r="C4" s="1003"/>
      <c r="D4" s="584" t="s">
        <v>815</v>
      </c>
      <c r="E4" s="556" t="s">
        <v>755</v>
      </c>
      <c r="F4" s="1003"/>
      <c r="G4" s="1003"/>
    </row>
    <row r="5" spans="2:7" ht="18.75" customHeight="1">
      <c r="B5" s="998" t="s">
        <v>773</v>
      </c>
      <c r="C5" s="552"/>
      <c r="D5" s="554"/>
      <c r="E5" s="554"/>
      <c r="F5" s="554"/>
      <c r="G5" s="555">
        <f t="shared" ref="G5:G29" si="0">SUM(D5:F5)</f>
        <v>0</v>
      </c>
    </row>
    <row r="6" spans="2:7" ht="18.75" customHeight="1">
      <c r="B6" s="998"/>
      <c r="C6" s="552"/>
      <c r="D6" s="554"/>
      <c r="E6" s="554"/>
      <c r="F6" s="554"/>
      <c r="G6" s="555">
        <f t="shared" si="0"/>
        <v>0</v>
      </c>
    </row>
    <row r="7" spans="2:7" ht="18.75" customHeight="1">
      <c r="B7" s="998"/>
      <c r="C7" s="552"/>
      <c r="D7" s="554"/>
      <c r="E7" s="554"/>
      <c r="F7" s="554"/>
      <c r="G7" s="555">
        <f t="shared" si="0"/>
        <v>0</v>
      </c>
    </row>
    <row r="8" spans="2:7" ht="18.75" customHeight="1">
      <c r="B8" s="998"/>
      <c r="C8" s="552"/>
      <c r="D8" s="554"/>
      <c r="E8" s="554"/>
      <c r="F8" s="554"/>
      <c r="G8" s="555">
        <f t="shared" si="0"/>
        <v>0</v>
      </c>
    </row>
    <row r="9" spans="2:7" ht="18.75" customHeight="1">
      <c r="B9" s="998"/>
      <c r="C9" s="552"/>
      <c r="D9" s="554"/>
      <c r="E9" s="554"/>
      <c r="F9" s="554"/>
      <c r="G9" s="555">
        <f t="shared" si="0"/>
        <v>0</v>
      </c>
    </row>
    <row r="10" spans="2:7" ht="18.75" customHeight="1">
      <c r="B10" s="998"/>
      <c r="C10" s="552"/>
      <c r="D10" s="554"/>
      <c r="E10" s="554"/>
      <c r="F10" s="554"/>
      <c r="G10" s="555">
        <f t="shared" si="0"/>
        <v>0</v>
      </c>
    </row>
    <row r="11" spans="2:7" ht="18.75" customHeight="1">
      <c r="B11" s="998"/>
      <c r="C11" s="552"/>
      <c r="D11" s="554"/>
      <c r="E11" s="554"/>
      <c r="F11" s="554"/>
      <c r="G11" s="555">
        <f t="shared" si="0"/>
        <v>0</v>
      </c>
    </row>
    <row r="12" spans="2:7" ht="18.75" customHeight="1">
      <c r="B12" s="998"/>
      <c r="C12" s="552"/>
      <c r="D12" s="554"/>
      <c r="E12" s="554"/>
      <c r="F12" s="554"/>
      <c r="G12" s="555">
        <f t="shared" si="0"/>
        <v>0</v>
      </c>
    </row>
    <row r="13" spans="2:7" ht="18.75" customHeight="1">
      <c r="B13" s="998"/>
      <c r="C13" s="552"/>
      <c r="D13" s="554"/>
      <c r="E13" s="554"/>
      <c r="F13" s="554"/>
      <c r="G13" s="555">
        <f t="shared" si="0"/>
        <v>0</v>
      </c>
    </row>
    <row r="14" spans="2:7" ht="18.75" customHeight="1">
      <c r="B14" s="998"/>
      <c r="C14" s="552"/>
      <c r="D14" s="554"/>
      <c r="E14" s="554"/>
      <c r="F14" s="554"/>
      <c r="G14" s="555">
        <f t="shared" si="0"/>
        <v>0</v>
      </c>
    </row>
    <row r="15" spans="2:7" ht="18.75" customHeight="1">
      <c r="B15" s="998"/>
      <c r="C15" s="552"/>
      <c r="D15" s="554"/>
      <c r="E15" s="554"/>
      <c r="F15" s="554"/>
      <c r="G15" s="555">
        <f t="shared" si="0"/>
        <v>0</v>
      </c>
    </row>
    <row r="16" spans="2:7" ht="18.75" customHeight="1">
      <c r="B16" s="998"/>
      <c r="C16" s="552"/>
      <c r="D16" s="554"/>
      <c r="E16" s="554"/>
      <c r="F16" s="554"/>
      <c r="G16" s="555">
        <f t="shared" si="0"/>
        <v>0</v>
      </c>
    </row>
    <row r="17" spans="2:8" ht="18.75" customHeight="1">
      <c r="B17" s="998"/>
      <c r="C17" s="552"/>
      <c r="D17" s="554"/>
      <c r="E17" s="554"/>
      <c r="F17" s="554"/>
      <c r="G17" s="555">
        <f t="shared" si="0"/>
        <v>0</v>
      </c>
    </row>
    <row r="18" spans="2:8" ht="18.75" customHeight="1">
      <c r="B18" s="998"/>
      <c r="C18" s="552"/>
      <c r="D18" s="554"/>
      <c r="E18" s="554"/>
      <c r="F18" s="554"/>
      <c r="G18" s="555">
        <f t="shared" si="0"/>
        <v>0</v>
      </c>
    </row>
    <row r="19" spans="2:8" ht="18.75" customHeight="1">
      <c r="B19" s="998"/>
      <c r="C19" s="552"/>
      <c r="D19" s="554"/>
      <c r="E19" s="554"/>
      <c r="F19" s="554"/>
      <c r="G19" s="555">
        <f t="shared" si="0"/>
        <v>0</v>
      </c>
    </row>
    <row r="20" spans="2:8" ht="18.75" customHeight="1">
      <c r="B20" s="998"/>
      <c r="C20" s="552"/>
      <c r="D20" s="554"/>
      <c r="E20" s="554"/>
      <c r="F20" s="554"/>
      <c r="G20" s="555">
        <f t="shared" si="0"/>
        <v>0</v>
      </c>
    </row>
    <row r="21" spans="2:8" ht="18.75" customHeight="1">
      <c r="B21" s="998"/>
      <c r="C21" s="552"/>
      <c r="D21" s="554"/>
      <c r="E21" s="554"/>
      <c r="F21" s="554"/>
      <c r="G21" s="555">
        <f t="shared" si="0"/>
        <v>0</v>
      </c>
    </row>
    <row r="22" spans="2:8" ht="18.75" customHeight="1">
      <c r="B22" s="998"/>
      <c r="C22" s="552"/>
      <c r="D22" s="554"/>
      <c r="E22" s="554"/>
      <c r="F22" s="554"/>
      <c r="G22" s="555">
        <f t="shared" si="0"/>
        <v>0</v>
      </c>
    </row>
    <row r="23" spans="2:8" ht="18.75" customHeight="1">
      <c r="B23" s="998"/>
      <c r="C23" s="552"/>
      <c r="D23" s="554"/>
      <c r="E23" s="554"/>
      <c r="F23" s="554"/>
      <c r="G23" s="555">
        <f t="shared" si="0"/>
        <v>0</v>
      </c>
    </row>
    <row r="24" spans="2:8" ht="18.75" customHeight="1">
      <c r="B24" s="998"/>
      <c r="C24" s="552"/>
      <c r="D24" s="554"/>
      <c r="E24" s="554"/>
      <c r="F24" s="554"/>
      <c r="G24" s="555">
        <f t="shared" si="0"/>
        <v>0</v>
      </c>
    </row>
    <row r="25" spans="2:8" ht="18.75" customHeight="1">
      <c r="B25" s="998"/>
      <c r="C25" s="552"/>
      <c r="D25" s="554"/>
      <c r="E25" s="554"/>
      <c r="F25" s="554"/>
      <c r="G25" s="555">
        <f t="shared" si="0"/>
        <v>0</v>
      </c>
    </row>
    <row r="26" spans="2:8" ht="18.75" customHeight="1">
      <c r="B26" s="998"/>
      <c r="C26" s="552"/>
      <c r="D26" s="554"/>
      <c r="E26" s="554"/>
      <c r="F26" s="554"/>
      <c r="G26" s="555">
        <f t="shared" si="0"/>
        <v>0</v>
      </c>
    </row>
    <row r="27" spans="2:8" ht="18.75" customHeight="1">
      <c r="B27" s="998"/>
      <c r="C27" s="552"/>
      <c r="D27" s="554"/>
      <c r="E27" s="554"/>
      <c r="F27" s="554"/>
      <c r="G27" s="555">
        <f t="shared" si="0"/>
        <v>0</v>
      </c>
    </row>
    <row r="28" spans="2:8" ht="18.75" customHeight="1">
      <c r="B28" s="998"/>
      <c r="C28" s="552"/>
      <c r="D28" s="554"/>
      <c r="E28" s="554"/>
      <c r="F28" s="554"/>
      <c r="G28" s="555">
        <f t="shared" si="0"/>
        <v>0</v>
      </c>
    </row>
    <row r="29" spans="2:8" ht="18.75" customHeight="1" thickBot="1">
      <c r="B29" s="998"/>
      <c r="C29" s="557"/>
      <c r="D29" s="558"/>
      <c r="E29" s="558"/>
      <c r="F29" s="558"/>
      <c r="G29" s="555">
        <f t="shared" si="0"/>
        <v>0</v>
      </c>
    </row>
    <row r="30" spans="2:8" ht="24.95" customHeight="1" thickBot="1">
      <c r="B30" s="999"/>
      <c r="C30" s="562" t="s">
        <v>758</v>
      </c>
      <c r="D30" s="563">
        <f>SUM(D5:D29)</f>
        <v>0</v>
      </c>
      <c r="E30" s="563">
        <f>SUM(E5:E29)</f>
        <v>0</v>
      </c>
      <c r="F30" s="563">
        <f>SUM(F5:F29)</f>
        <v>0</v>
      </c>
      <c r="G30" s="564">
        <f>SUM(D30:F30)</f>
        <v>0</v>
      </c>
      <c r="H30" s="167"/>
    </row>
    <row r="31" spans="2:8" ht="18.75" customHeight="1">
      <c r="B31" s="997" t="s">
        <v>757</v>
      </c>
      <c r="C31" s="559"/>
      <c r="D31" s="575"/>
      <c r="E31" s="575"/>
      <c r="F31" s="560"/>
      <c r="G31" s="561">
        <f t="shared" ref="G31:G35" si="1">SUM(D31:F31)</f>
        <v>0</v>
      </c>
    </row>
    <row r="32" spans="2:8" ht="18.75" customHeight="1">
      <c r="B32" s="998"/>
      <c r="C32" s="552"/>
      <c r="D32" s="554"/>
      <c r="E32" s="554"/>
      <c r="F32" s="554"/>
      <c r="G32" s="561">
        <f t="shared" si="1"/>
        <v>0</v>
      </c>
    </row>
    <row r="33" spans="2:8" ht="18.75" customHeight="1">
      <c r="B33" s="998"/>
      <c r="C33" s="552"/>
      <c r="D33" s="554"/>
      <c r="E33" s="554"/>
      <c r="F33" s="554"/>
      <c r="G33" s="561">
        <f t="shared" si="1"/>
        <v>0</v>
      </c>
    </row>
    <row r="34" spans="2:8" ht="18.75" customHeight="1">
      <c r="B34" s="998"/>
      <c r="C34" s="552"/>
      <c r="D34" s="554"/>
      <c r="E34" s="554"/>
      <c r="F34" s="554"/>
      <c r="G34" s="561">
        <f t="shared" si="1"/>
        <v>0</v>
      </c>
    </row>
    <row r="35" spans="2:8" ht="18.75" customHeight="1" thickBot="1">
      <c r="B35" s="998"/>
      <c r="C35" s="557"/>
      <c r="D35" s="574"/>
      <c r="E35" s="574"/>
      <c r="F35" s="558"/>
      <c r="G35" s="561">
        <f t="shared" si="1"/>
        <v>0</v>
      </c>
    </row>
    <row r="36" spans="2:8" ht="24.95" customHeight="1" thickBot="1">
      <c r="B36" s="1000"/>
      <c r="C36" s="565" t="s">
        <v>759</v>
      </c>
      <c r="D36" s="577"/>
      <c r="E36" s="577"/>
      <c r="F36" s="563">
        <f>SUM(F31:F35)</f>
        <v>0</v>
      </c>
      <c r="G36" s="564">
        <f>SUM(D36:F36)</f>
        <v>0</v>
      </c>
    </row>
    <row r="37" spans="2:8" ht="33.75" customHeight="1" thickBot="1">
      <c r="B37" s="994" t="s">
        <v>760</v>
      </c>
      <c r="C37" s="995"/>
      <c r="D37" s="563">
        <f>D30+D36</f>
        <v>0</v>
      </c>
      <c r="E37" s="563">
        <f>E30+E36</f>
        <v>0</v>
      </c>
      <c r="F37" s="563">
        <f>F30+F36</f>
        <v>0</v>
      </c>
      <c r="G37" s="564">
        <f>SUM(D37:F37)</f>
        <v>0</v>
      </c>
      <c r="H37" s="167"/>
    </row>
    <row r="38" spans="2:8" ht="6" customHeight="1">
      <c r="G38" s="553"/>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25" style="550" customWidth="1"/>
    <col min="2" max="2" width="4.625" style="550" customWidth="1"/>
    <col min="3" max="3" width="26.75" style="550" customWidth="1"/>
    <col min="4" max="6" width="15.125" style="550" customWidth="1"/>
    <col min="7" max="7" width="15.625" style="550" customWidth="1"/>
    <col min="8" max="8" width="3.625" style="550" customWidth="1"/>
    <col min="9" max="16384" width="9" style="550"/>
  </cols>
  <sheetData>
    <row r="1" spans="2:7" ht="48" customHeight="1">
      <c r="B1" s="996" t="s">
        <v>761</v>
      </c>
      <c r="C1" s="996"/>
      <c r="D1" s="996"/>
      <c r="E1" s="996"/>
      <c r="F1" s="996"/>
      <c r="G1" s="996"/>
    </row>
    <row r="2" spans="2:7" ht="18.75" customHeight="1">
      <c r="B2" s="1004"/>
      <c r="C2" s="1001" t="s">
        <v>751</v>
      </c>
      <c r="D2" s="551" t="s">
        <v>752</v>
      </c>
      <c r="E2" s="551"/>
      <c r="F2" s="551"/>
      <c r="G2" s="551"/>
    </row>
    <row r="3" spans="2:7" ht="18.75" customHeight="1">
      <c r="B3" s="1005"/>
      <c r="C3" s="1002"/>
      <c r="D3" s="1007" t="s">
        <v>749</v>
      </c>
      <c r="E3" s="1008"/>
      <c r="F3" s="1001" t="s">
        <v>748</v>
      </c>
      <c r="G3" s="1001" t="s">
        <v>750</v>
      </c>
    </row>
    <row r="4" spans="2:7" ht="40.5">
      <c r="B4" s="1006"/>
      <c r="C4" s="1003"/>
      <c r="D4" s="584" t="s">
        <v>815</v>
      </c>
      <c r="E4" s="556" t="s">
        <v>755</v>
      </c>
      <c r="F4" s="1003"/>
      <c r="G4" s="1003"/>
    </row>
    <row r="5" spans="2:7" ht="18.75" customHeight="1">
      <c r="B5" s="997" t="s">
        <v>756</v>
      </c>
      <c r="C5" s="552"/>
      <c r="D5" s="554"/>
      <c r="E5" s="554"/>
      <c r="F5" s="554"/>
      <c r="G5" s="555">
        <f t="shared" ref="G5:G35" si="0">SUM(D5:F5)</f>
        <v>0</v>
      </c>
    </row>
    <row r="6" spans="2:7" ht="18.75" customHeight="1">
      <c r="B6" s="998"/>
      <c r="C6" s="552"/>
      <c r="D6" s="554"/>
      <c r="E6" s="554"/>
      <c r="F6" s="554"/>
      <c r="G6" s="555">
        <f t="shared" si="0"/>
        <v>0</v>
      </c>
    </row>
    <row r="7" spans="2:7" ht="18.75" customHeight="1">
      <c r="B7" s="998"/>
      <c r="C7" s="552"/>
      <c r="D7" s="554"/>
      <c r="E7" s="554"/>
      <c r="F7" s="554"/>
      <c r="G7" s="555">
        <f t="shared" si="0"/>
        <v>0</v>
      </c>
    </row>
    <row r="8" spans="2:7" ht="18.75" customHeight="1">
      <c r="B8" s="998"/>
      <c r="C8" s="552"/>
      <c r="D8" s="554"/>
      <c r="E8" s="554"/>
      <c r="F8" s="554"/>
      <c r="G8" s="555">
        <f t="shared" si="0"/>
        <v>0</v>
      </c>
    </row>
    <row r="9" spans="2:7" ht="18.75" customHeight="1">
      <c r="B9" s="998"/>
      <c r="C9" s="552"/>
      <c r="D9" s="554"/>
      <c r="E9" s="554"/>
      <c r="F9" s="554"/>
      <c r="G9" s="555">
        <f t="shared" si="0"/>
        <v>0</v>
      </c>
    </row>
    <row r="10" spans="2:7" ht="18.75" customHeight="1">
      <c r="B10" s="998"/>
      <c r="C10" s="552"/>
      <c r="D10" s="554"/>
      <c r="E10" s="554"/>
      <c r="F10" s="554"/>
      <c r="G10" s="555">
        <f t="shared" si="0"/>
        <v>0</v>
      </c>
    </row>
    <row r="11" spans="2:7" ht="18.75" customHeight="1">
      <c r="B11" s="998"/>
      <c r="C11" s="552"/>
      <c r="D11" s="554"/>
      <c r="E11" s="554"/>
      <c r="F11" s="554"/>
      <c r="G11" s="555">
        <f t="shared" si="0"/>
        <v>0</v>
      </c>
    </row>
    <row r="12" spans="2:7" ht="18.75" customHeight="1">
      <c r="B12" s="998"/>
      <c r="C12" s="552"/>
      <c r="D12" s="554"/>
      <c r="E12" s="554"/>
      <c r="F12" s="554"/>
      <c r="G12" s="555">
        <f t="shared" si="0"/>
        <v>0</v>
      </c>
    </row>
    <row r="13" spans="2:7" ht="18.75" customHeight="1">
      <c r="B13" s="998"/>
      <c r="C13" s="552"/>
      <c r="D13" s="554"/>
      <c r="E13" s="554"/>
      <c r="F13" s="554"/>
      <c r="G13" s="555">
        <f t="shared" si="0"/>
        <v>0</v>
      </c>
    </row>
    <row r="14" spans="2:7" ht="18.75" customHeight="1">
      <c r="B14" s="998"/>
      <c r="C14" s="552"/>
      <c r="D14" s="554"/>
      <c r="E14" s="554"/>
      <c r="F14" s="554"/>
      <c r="G14" s="555">
        <f t="shared" si="0"/>
        <v>0</v>
      </c>
    </row>
    <row r="15" spans="2:7" ht="18.75" customHeight="1">
      <c r="B15" s="998"/>
      <c r="C15" s="552"/>
      <c r="D15" s="554"/>
      <c r="E15" s="554"/>
      <c r="F15" s="554"/>
      <c r="G15" s="555">
        <f t="shared" si="0"/>
        <v>0</v>
      </c>
    </row>
    <row r="16" spans="2:7" ht="18.75" customHeight="1">
      <c r="B16" s="998"/>
      <c r="C16" s="552"/>
      <c r="D16" s="554"/>
      <c r="E16" s="554"/>
      <c r="F16" s="554"/>
      <c r="G16" s="555">
        <f t="shared" si="0"/>
        <v>0</v>
      </c>
    </row>
    <row r="17" spans="2:8" ht="18.75" customHeight="1">
      <c r="B17" s="998"/>
      <c r="C17" s="552"/>
      <c r="D17" s="554"/>
      <c r="E17" s="554"/>
      <c r="F17" s="554"/>
      <c r="G17" s="555">
        <f t="shared" si="0"/>
        <v>0</v>
      </c>
    </row>
    <row r="18" spans="2:8" ht="18.75" customHeight="1">
      <c r="B18" s="998"/>
      <c r="C18" s="552"/>
      <c r="D18" s="554"/>
      <c r="E18" s="554"/>
      <c r="F18" s="554"/>
      <c r="G18" s="555">
        <f t="shared" si="0"/>
        <v>0</v>
      </c>
    </row>
    <row r="19" spans="2:8" ht="18.75" customHeight="1">
      <c r="B19" s="998"/>
      <c r="C19" s="552"/>
      <c r="D19" s="554"/>
      <c r="E19" s="554"/>
      <c r="F19" s="554"/>
      <c r="G19" s="555">
        <f t="shared" si="0"/>
        <v>0</v>
      </c>
    </row>
    <row r="20" spans="2:8" ht="18.75" customHeight="1">
      <c r="B20" s="998"/>
      <c r="C20" s="552"/>
      <c r="D20" s="554"/>
      <c r="E20" s="554"/>
      <c r="F20" s="554"/>
      <c r="G20" s="555">
        <f t="shared" si="0"/>
        <v>0</v>
      </c>
    </row>
    <row r="21" spans="2:8" ht="18.75" customHeight="1">
      <c r="B21" s="998"/>
      <c r="C21" s="552"/>
      <c r="D21" s="554"/>
      <c r="E21" s="554"/>
      <c r="F21" s="554"/>
      <c r="G21" s="555">
        <f t="shared" si="0"/>
        <v>0</v>
      </c>
    </row>
    <row r="22" spans="2:8" ht="18.75" customHeight="1">
      <c r="B22" s="998"/>
      <c r="C22" s="552"/>
      <c r="D22" s="554"/>
      <c r="E22" s="554"/>
      <c r="F22" s="554"/>
      <c r="G22" s="555">
        <f t="shared" si="0"/>
        <v>0</v>
      </c>
    </row>
    <row r="23" spans="2:8" ht="18.75" customHeight="1">
      <c r="B23" s="998"/>
      <c r="C23" s="552"/>
      <c r="D23" s="554"/>
      <c r="E23" s="554"/>
      <c r="F23" s="554"/>
      <c r="G23" s="555">
        <f t="shared" si="0"/>
        <v>0</v>
      </c>
    </row>
    <row r="24" spans="2:8" ht="18.75" customHeight="1">
      <c r="B24" s="998"/>
      <c r="C24" s="552"/>
      <c r="D24" s="554"/>
      <c r="E24" s="554"/>
      <c r="F24" s="554"/>
      <c r="G24" s="555">
        <f t="shared" si="0"/>
        <v>0</v>
      </c>
    </row>
    <row r="25" spans="2:8" ht="18.75" customHeight="1">
      <c r="B25" s="998"/>
      <c r="C25" s="552"/>
      <c r="D25" s="554"/>
      <c r="E25" s="554"/>
      <c r="F25" s="554"/>
      <c r="G25" s="555">
        <f t="shared" si="0"/>
        <v>0</v>
      </c>
    </row>
    <row r="26" spans="2:8" ht="18.75" customHeight="1">
      <c r="B26" s="998"/>
      <c r="C26" s="552"/>
      <c r="D26" s="554"/>
      <c r="E26" s="554"/>
      <c r="F26" s="554"/>
      <c r="G26" s="555">
        <f t="shared" si="0"/>
        <v>0</v>
      </c>
    </row>
    <row r="27" spans="2:8" ht="18.75" customHeight="1">
      <c r="B27" s="998"/>
      <c r="C27" s="552"/>
      <c r="D27" s="554"/>
      <c r="E27" s="554"/>
      <c r="F27" s="554"/>
      <c r="G27" s="555">
        <f t="shared" si="0"/>
        <v>0</v>
      </c>
    </row>
    <row r="28" spans="2:8" ht="18.75" customHeight="1">
      <c r="B28" s="998"/>
      <c r="C28" s="552"/>
      <c r="D28" s="554"/>
      <c r="E28" s="554"/>
      <c r="F28" s="554"/>
      <c r="G28" s="555">
        <f t="shared" si="0"/>
        <v>0</v>
      </c>
    </row>
    <row r="29" spans="2:8" ht="18.75" customHeight="1" thickBot="1">
      <c r="B29" s="998"/>
      <c r="C29" s="557"/>
      <c r="D29" s="558"/>
      <c r="E29" s="558"/>
      <c r="F29" s="558"/>
      <c r="G29" s="555">
        <f t="shared" si="0"/>
        <v>0</v>
      </c>
    </row>
    <row r="30" spans="2:8" ht="24.95" customHeight="1" thickBot="1">
      <c r="B30" s="999"/>
      <c r="C30" s="562" t="s">
        <v>758</v>
      </c>
      <c r="D30" s="563">
        <f>SUM(D5:D29)</f>
        <v>0</v>
      </c>
      <c r="E30" s="563">
        <f>SUM(E5:E29)</f>
        <v>0</v>
      </c>
      <c r="F30" s="563">
        <f>SUM(F5:F29)</f>
        <v>0</v>
      </c>
      <c r="G30" s="564">
        <f>SUM(D30:F30)</f>
        <v>0</v>
      </c>
      <c r="H30" s="167"/>
    </row>
    <row r="31" spans="2:8" ht="18.75" customHeight="1">
      <c r="B31" s="997" t="s">
        <v>757</v>
      </c>
      <c r="C31" s="559"/>
      <c r="D31" s="575"/>
      <c r="E31" s="575"/>
      <c r="F31" s="560"/>
      <c r="G31" s="561">
        <f t="shared" si="0"/>
        <v>0</v>
      </c>
    </row>
    <row r="32" spans="2:8" ht="18.75" customHeight="1">
      <c r="B32" s="998"/>
      <c r="C32" s="552"/>
      <c r="D32" s="554"/>
      <c r="E32" s="554"/>
      <c r="F32" s="554"/>
      <c r="G32" s="561">
        <f t="shared" si="0"/>
        <v>0</v>
      </c>
    </row>
    <row r="33" spans="2:8" ht="18.75" customHeight="1">
      <c r="B33" s="998"/>
      <c r="C33" s="552"/>
      <c r="D33" s="554"/>
      <c r="E33" s="554"/>
      <c r="F33" s="554"/>
      <c r="G33" s="561">
        <f t="shared" si="0"/>
        <v>0</v>
      </c>
    </row>
    <row r="34" spans="2:8" ht="18.75" customHeight="1">
      <c r="B34" s="998"/>
      <c r="C34" s="552"/>
      <c r="D34" s="554"/>
      <c r="E34" s="554"/>
      <c r="F34" s="554"/>
      <c r="G34" s="561">
        <f t="shared" si="0"/>
        <v>0</v>
      </c>
    </row>
    <row r="35" spans="2:8" ht="18.75" customHeight="1" thickBot="1">
      <c r="B35" s="998"/>
      <c r="C35" s="557"/>
      <c r="D35" s="574"/>
      <c r="E35" s="574"/>
      <c r="F35" s="558"/>
      <c r="G35" s="561">
        <f t="shared" si="0"/>
        <v>0</v>
      </c>
    </row>
    <row r="36" spans="2:8" ht="24.95" customHeight="1" thickBot="1">
      <c r="B36" s="1000"/>
      <c r="C36" s="565" t="s">
        <v>759</v>
      </c>
      <c r="D36" s="577"/>
      <c r="E36" s="577"/>
      <c r="F36" s="563">
        <f>SUM(F31:F35)</f>
        <v>0</v>
      </c>
      <c r="G36" s="564">
        <f>SUM(D36:F36)</f>
        <v>0</v>
      </c>
    </row>
    <row r="37" spans="2:8" ht="33.75" customHeight="1" thickBot="1">
      <c r="B37" s="994" t="s">
        <v>760</v>
      </c>
      <c r="C37" s="995"/>
      <c r="D37" s="563">
        <f>D30+D36</f>
        <v>0</v>
      </c>
      <c r="E37" s="563">
        <f>E30+E36</f>
        <v>0</v>
      </c>
      <c r="F37" s="563">
        <f>F30+F36</f>
        <v>0</v>
      </c>
      <c r="G37" s="564">
        <f>SUM(D37:F37)</f>
        <v>0</v>
      </c>
      <c r="H37" s="167"/>
    </row>
    <row r="38" spans="2:8" ht="6" customHeight="1">
      <c r="G38" s="553"/>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75" defaultRowHeight="13.5"/>
  <cols>
    <col min="1" max="1" width="9.375" style="585" customWidth="1"/>
    <col min="2" max="2" width="8.875" style="585"/>
    <col min="3" max="3" width="40.75" style="585" customWidth="1"/>
    <col min="4" max="4" width="70.125" style="585" customWidth="1"/>
    <col min="5" max="16384" width="8.875" style="585"/>
  </cols>
  <sheetData>
    <row r="1" spans="1:4" ht="29.25" customHeight="1" thickBot="1">
      <c r="A1" s="1128" t="s">
        <v>864</v>
      </c>
      <c r="B1" s="1128"/>
      <c r="C1" s="1128"/>
      <c r="D1" s="1128"/>
    </row>
    <row r="2" spans="1:4" ht="15" thickBot="1">
      <c r="A2" s="586" t="s">
        <v>774</v>
      </c>
      <c r="B2" s="587" t="s">
        <v>14</v>
      </c>
      <c r="C2" s="587" t="s">
        <v>775</v>
      </c>
      <c r="D2" s="587" t="s">
        <v>776</v>
      </c>
    </row>
    <row r="3" spans="1:4" ht="69.95" customHeight="1" thickBot="1">
      <c r="A3" s="1134" t="s">
        <v>777</v>
      </c>
      <c r="B3" s="588">
        <v>1</v>
      </c>
      <c r="C3" s="589" t="s">
        <v>782</v>
      </c>
      <c r="D3" s="589" t="s">
        <v>843</v>
      </c>
    </row>
    <row r="4" spans="1:4" ht="61.5" customHeight="1" thickBot="1">
      <c r="A4" s="1135"/>
      <c r="B4" s="588">
        <v>2</v>
      </c>
      <c r="C4" s="589" t="s">
        <v>783</v>
      </c>
      <c r="D4" s="589" t="s">
        <v>784</v>
      </c>
    </row>
    <row r="5" spans="1:4" ht="138" customHeight="1" thickBot="1">
      <c r="A5" s="1135"/>
      <c r="B5" s="588">
        <v>3</v>
      </c>
      <c r="C5" s="589" t="s">
        <v>830</v>
      </c>
      <c r="D5" s="589" t="s">
        <v>844</v>
      </c>
    </row>
    <row r="6" spans="1:4" ht="150" customHeight="1" thickBot="1">
      <c r="A6" s="1135"/>
      <c r="B6" s="588">
        <v>4</v>
      </c>
      <c r="C6" s="589" t="s">
        <v>785</v>
      </c>
      <c r="D6" s="589" t="s">
        <v>845</v>
      </c>
    </row>
    <row r="7" spans="1:4" ht="228.75" customHeight="1" thickBot="1">
      <c r="A7" s="1135"/>
      <c r="B7" s="588">
        <v>5</v>
      </c>
      <c r="C7" s="589" t="s">
        <v>831</v>
      </c>
      <c r="D7" s="589" t="s">
        <v>841</v>
      </c>
    </row>
    <row r="8" spans="1:4" ht="69.95" customHeight="1" thickBot="1">
      <c r="A8" s="1135"/>
      <c r="B8" s="588">
        <v>6</v>
      </c>
      <c r="C8" s="589" t="s">
        <v>786</v>
      </c>
      <c r="D8" s="589" t="s">
        <v>787</v>
      </c>
    </row>
    <row r="9" spans="1:4" ht="59.25" customHeight="1" thickBot="1">
      <c r="A9" s="1135"/>
      <c r="B9" s="588">
        <v>7</v>
      </c>
      <c r="C9" s="589" t="s">
        <v>832</v>
      </c>
      <c r="D9" s="589" t="s">
        <v>833</v>
      </c>
    </row>
    <row r="10" spans="1:4" ht="56.25" customHeight="1" thickBot="1">
      <c r="A10" s="1135"/>
      <c r="B10" s="588">
        <v>8</v>
      </c>
      <c r="C10" s="589" t="s">
        <v>788</v>
      </c>
      <c r="D10" s="589" t="s">
        <v>789</v>
      </c>
    </row>
    <row r="11" spans="1:4" ht="50.1" customHeight="1" thickBot="1">
      <c r="A11" s="1135"/>
      <c r="B11" s="588">
        <v>9</v>
      </c>
      <c r="C11" s="589" t="s">
        <v>790</v>
      </c>
      <c r="D11" s="589" t="s">
        <v>791</v>
      </c>
    </row>
    <row r="12" spans="1:4" ht="94.5" customHeight="1" thickBot="1">
      <c r="A12" s="1135"/>
      <c r="B12" s="588">
        <v>10</v>
      </c>
      <c r="C12" s="589" t="s">
        <v>792</v>
      </c>
      <c r="D12" s="589" t="s">
        <v>793</v>
      </c>
    </row>
    <row r="13" spans="1:4" ht="69" customHeight="1" thickBot="1">
      <c r="A13" s="1135"/>
      <c r="B13" s="588">
        <v>11</v>
      </c>
      <c r="C13" s="589" t="s">
        <v>794</v>
      </c>
      <c r="D13" s="589" t="s">
        <v>795</v>
      </c>
    </row>
    <row r="14" spans="1:4" ht="50.1" customHeight="1" thickBot="1">
      <c r="A14" s="1135"/>
      <c r="B14" s="588">
        <v>12</v>
      </c>
      <c r="C14" s="589" t="s">
        <v>796</v>
      </c>
      <c r="D14" s="589" t="s">
        <v>797</v>
      </c>
    </row>
    <row r="15" spans="1:4" ht="123.75" customHeight="1" thickBot="1">
      <c r="A15" s="1135"/>
      <c r="B15" s="588">
        <v>13</v>
      </c>
      <c r="C15" s="589" t="s">
        <v>828</v>
      </c>
      <c r="D15" s="589" t="s">
        <v>829</v>
      </c>
    </row>
    <row r="16" spans="1:4" ht="207" customHeight="1" thickBot="1">
      <c r="A16" s="1135"/>
      <c r="B16" s="610">
        <v>14</v>
      </c>
      <c r="C16" s="611" t="s">
        <v>848</v>
      </c>
      <c r="D16" s="611" t="s">
        <v>849</v>
      </c>
    </row>
    <row r="17" spans="1:4" ht="57.75" thickBot="1">
      <c r="A17" s="1135"/>
      <c r="B17" s="610">
        <v>15</v>
      </c>
      <c r="C17" s="611" t="s">
        <v>850</v>
      </c>
      <c r="D17" s="611" t="s">
        <v>865</v>
      </c>
    </row>
    <row r="18" spans="1:4" ht="54" customHeight="1" thickBot="1">
      <c r="A18" s="1132" t="s">
        <v>778</v>
      </c>
      <c r="B18" s="588">
        <v>16</v>
      </c>
      <c r="C18" s="589" t="s">
        <v>798</v>
      </c>
      <c r="D18" s="589" t="s">
        <v>826</v>
      </c>
    </row>
    <row r="19" spans="1:4" ht="54" customHeight="1" thickBot="1">
      <c r="A19" s="1133"/>
      <c r="B19" s="588">
        <v>17</v>
      </c>
      <c r="C19" s="589" t="s">
        <v>799</v>
      </c>
      <c r="D19" s="589" t="s">
        <v>779</v>
      </c>
    </row>
    <row r="20" spans="1:4" ht="54" customHeight="1" thickBot="1">
      <c r="A20" s="1133"/>
      <c r="B20" s="588">
        <v>18</v>
      </c>
      <c r="C20" s="589" t="s">
        <v>800</v>
      </c>
      <c r="D20" s="589" t="s">
        <v>801</v>
      </c>
    </row>
    <row r="21" spans="1:4" ht="55.5" customHeight="1" thickBot="1">
      <c r="A21" s="1133"/>
      <c r="B21" s="588">
        <v>19</v>
      </c>
      <c r="C21" s="589" t="s">
        <v>802</v>
      </c>
      <c r="D21" s="589" t="s">
        <v>840</v>
      </c>
    </row>
    <row r="22" spans="1:4" ht="65.25" customHeight="1" thickBot="1">
      <c r="A22" s="1133"/>
      <c r="B22" s="588">
        <v>20</v>
      </c>
      <c r="C22" s="589" t="s">
        <v>834</v>
      </c>
      <c r="D22" s="589" t="s">
        <v>835</v>
      </c>
    </row>
    <row r="23" spans="1:4" ht="42.75" customHeight="1" thickBot="1">
      <c r="A23" s="1133"/>
      <c r="B23" s="588">
        <v>21</v>
      </c>
      <c r="C23" s="589" t="s">
        <v>836</v>
      </c>
      <c r="D23" s="589" t="s">
        <v>837</v>
      </c>
    </row>
    <row r="24" spans="1:4" ht="87.75" customHeight="1" thickBot="1">
      <c r="A24" s="1133"/>
      <c r="B24" s="588">
        <v>22</v>
      </c>
      <c r="C24" s="589" t="s">
        <v>838</v>
      </c>
      <c r="D24" s="589" t="s">
        <v>839</v>
      </c>
    </row>
    <row r="25" spans="1:4" ht="64.5" customHeight="1" thickBot="1">
      <c r="A25" s="1133"/>
      <c r="B25" s="588">
        <v>23</v>
      </c>
      <c r="C25" s="589" t="s">
        <v>803</v>
      </c>
      <c r="D25" s="589" t="s">
        <v>804</v>
      </c>
    </row>
    <row r="26" spans="1:4" ht="114" customHeight="1" thickBot="1">
      <c r="A26" s="1133"/>
      <c r="B26" s="588">
        <v>24</v>
      </c>
      <c r="C26" s="589" t="s">
        <v>805</v>
      </c>
      <c r="D26" s="589" t="s">
        <v>846</v>
      </c>
    </row>
    <row r="27" spans="1:4" ht="39.950000000000003" customHeight="1" thickBot="1">
      <c r="A27" s="1129" t="s">
        <v>780</v>
      </c>
      <c r="B27" s="588">
        <v>25</v>
      </c>
      <c r="C27" s="589" t="s">
        <v>806</v>
      </c>
      <c r="D27" s="589" t="s">
        <v>781</v>
      </c>
    </row>
    <row r="28" spans="1:4" ht="84" customHeight="1" thickBot="1">
      <c r="A28" s="1130"/>
      <c r="B28" s="588">
        <v>26</v>
      </c>
      <c r="C28" s="589" t="s">
        <v>807</v>
      </c>
      <c r="D28" s="589" t="s">
        <v>842</v>
      </c>
    </row>
    <row r="29" spans="1:4" ht="69.95" customHeight="1" thickBot="1">
      <c r="A29" s="1131"/>
      <c r="B29" s="588">
        <v>27</v>
      </c>
      <c r="C29" s="590" t="s">
        <v>847</v>
      </c>
      <c r="D29" s="590"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24">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Kume Naoto</cp:lastModifiedBy>
  <cp:lastPrinted>2020-02-12T00:59:29Z</cp:lastPrinted>
  <dcterms:created xsi:type="dcterms:W3CDTF">2000-07-04T04:40:42Z</dcterms:created>
  <dcterms:modified xsi:type="dcterms:W3CDTF">2020-04-10T00:48:41Z</dcterms:modified>
</cp:coreProperties>
</file>